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/>
  <mc:AlternateContent xmlns:mc="http://schemas.openxmlformats.org/markup-compatibility/2006">
    <mc:Choice Requires="x15">
      <x15ac:absPath xmlns:x15ac="http://schemas.microsoft.com/office/spreadsheetml/2010/11/ac" url="/Users/Palo/Desktop/Radvise/MDV SR/CBA/CBA intenzity/2. kolo/"/>
    </mc:Choice>
  </mc:AlternateContent>
  <xr:revisionPtr revIDLastSave="0" documentId="8_{8D4FE372-B16C-8546-910D-B00400A6A80D}" xr6:coauthVersionLast="36" xr6:coauthVersionMax="36" xr10:uidLastSave="{00000000-0000-0000-0000-000000000000}"/>
  <bookViews>
    <workbookView xWindow="0" yWindow="460" windowWidth="16440" windowHeight="15540" xr2:uid="{00000000-000D-0000-FFFF-FFFF00000000}"/>
  </bookViews>
  <sheets>
    <sheet name="intenzity" sheetId="2" r:id="rId1"/>
  </sheets>
  <calcPr calcId="181029"/>
</workbook>
</file>

<file path=xl/calcChain.xml><?xml version="1.0" encoding="utf-8"?>
<calcChain xmlns="http://schemas.openxmlformats.org/spreadsheetml/2006/main">
  <c r="G28" i="2" l="1"/>
  <c r="H28" i="2"/>
  <c r="G27" i="2"/>
  <c r="H27" i="2"/>
  <c r="G25" i="2"/>
  <c r="H25" i="2"/>
  <c r="G21" i="2"/>
  <c r="H21" i="2"/>
  <c r="G16" i="2"/>
  <c r="H16" i="2"/>
  <c r="G15" i="2"/>
  <c r="H15" i="2"/>
  <c r="G13" i="2"/>
  <c r="H13" i="2"/>
  <c r="G9" i="2"/>
  <c r="H9" i="2"/>
  <c r="H29" i="2" l="1"/>
  <c r="H17" i="2"/>
  <c r="G17" i="2"/>
  <c r="G29" i="2"/>
  <c r="E27" i="2"/>
  <c r="D27" i="2"/>
  <c r="D16" i="2"/>
  <c r="D15" i="2"/>
  <c r="D13" i="2"/>
  <c r="D9" i="2"/>
  <c r="E15" i="2"/>
  <c r="D17" i="2" l="1"/>
  <c r="F27" i="2"/>
  <c r="F15" i="2"/>
  <c r="F28" i="2" l="1"/>
  <c r="F29" i="2" s="1"/>
  <c r="E28" i="2"/>
  <c r="E29" i="2" s="1"/>
  <c r="D28" i="2"/>
  <c r="D29" i="2" s="1"/>
  <c r="F25" i="2"/>
  <c r="E25" i="2"/>
  <c r="D25" i="2"/>
  <c r="F21" i="2"/>
  <c r="E21" i="2"/>
  <c r="D21" i="2"/>
  <c r="I25" i="2" l="1"/>
  <c r="I29" i="2"/>
  <c r="I21" i="2"/>
  <c r="F16" i="2"/>
  <c r="F17" i="2" s="1"/>
  <c r="E16" i="2"/>
  <c r="E17" i="2" s="1"/>
  <c r="F13" i="2"/>
  <c r="E13" i="2"/>
  <c r="I13" i="2" s="1"/>
  <c r="F9" i="2"/>
  <c r="E9" i="2"/>
  <c r="I9" i="2" l="1"/>
  <c r="I17" i="2"/>
</calcChain>
</file>

<file path=xl/sharedStrings.xml><?xml version="1.0" encoding="utf-8"?>
<sst xmlns="http://schemas.openxmlformats.org/spreadsheetml/2006/main" count="29" uniqueCount="15">
  <si>
    <t>Namerané intenzity OA</t>
  </si>
  <si>
    <t>Predpoklad z CBA, OA</t>
  </si>
  <si>
    <t>% z predpokladu CBA, OA</t>
  </si>
  <si>
    <t>Namerané intenzity NA</t>
  </si>
  <si>
    <t>Predpoklad z CBA, NA</t>
  </si>
  <si>
    <t>% z predpokladu CBA, NA</t>
  </si>
  <si>
    <t>Namerané intenzity OA+NA</t>
  </si>
  <si>
    <t>Predpoklad z CBA, OA+NA</t>
  </si>
  <si>
    <t>% z predpokladu CBA, OA+NA</t>
  </si>
  <si>
    <t>Ø</t>
  </si>
  <si>
    <t>Pozn :</t>
  </si>
  <si>
    <t>I/73 Svidník juh - Svidník sever</t>
  </si>
  <si>
    <t>R4 Svidník - preložka</t>
  </si>
  <si>
    <t xml:space="preserve"> - dopravná prognóza bola vypracovaná na základe sčítania dopravy v jednotlivých rokoch, realizovaných SSC</t>
  </si>
  <si>
    <t>Ex-post CBA R4 Svidník - preložka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</si>
</sst>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K_č_-;\-* #,##0.00\ _K_č_-;_-* &quot;-&quot;??\ _K_č_-;_-@_-"/>
    <numFmt numFmtId="167" formatCode="_-* #,##0.00\ &quot;Sk&quot;_-;\-* #,##0.00\ &quot;Sk&quot;_-;_-* &quot;-&quot;??\ &quot;Sk&quot;_-;_-@_-"/>
    <numFmt numFmtId="168" formatCode="_-* #,##0.00\ _S_k_-;\-* #,##0.00\ _S_k_-;_-* &quot;-&quot;??\ _S_k_-;_-@_-"/>
    <numFmt numFmtId="169" formatCode="_-* #,##0.00_-;\-* #,##0.00_-;_-* &quot;-&quot;??_-;_-@_-"/>
  </numFmts>
  <fonts count="20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Verdana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i/>
      <sz val="10"/>
      <color indexed="12"/>
      <name val="MS Sans Serif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0" fontId="3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3" fillId="0" borderId="0"/>
    <xf numFmtId="165" fontId="4" fillId="0" borderId="0" applyFont="0" applyFill="0" applyBorder="0" applyAlignment="0" applyProtection="0"/>
    <xf numFmtId="0" fontId="8" fillId="0" borderId="0"/>
    <xf numFmtId="165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8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8" fillId="0" borderId="0"/>
    <xf numFmtId="9" fontId="4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14" fillId="0" borderId="1" applyFont="0" applyFill="0" applyBorder="0" applyAlignment="0" applyProtection="0"/>
    <xf numFmtId="168" fontId="6" fillId="0" borderId="0" applyFont="0" applyFill="0" applyBorder="0" applyAlignment="0" applyProtection="0"/>
    <xf numFmtId="3" fontId="14" fillId="0" borderId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0" fillId="4" borderId="0" xfId="0" applyFill="1"/>
    <xf numFmtId="0" fontId="0" fillId="4" borderId="0" xfId="0" applyFill="1" applyBorder="1"/>
    <xf numFmtId="3" fontId="16" fillId="3" borderId="2" xfId="0" applyNumberFormat="1" applyFont="1" applyFill="1" applyBorder="1" applyAlignment="1">
      <alignment horizontal="center"/>
    </xf>
    <xf numFmtId="10" fontId="16" fillId="4" borderId="3" xfId="0" applyNumberFormat="1" applyFont="1" applyFill="1" applyBorder="1" applyAlignment="1">
      <alignment horizontal="center"/>
    </xf>
    <xf numFmtId="0" fontId="16" fillId="4" borderId="0" xfId="0" applyFont="1" applyFill="1" applyBorder="1"/>
    <xf numFmtId="3" fontId="17" fillId="2" borderId="2" xfId="0" applyNumberFormat="1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6" fillId="4" borderId="2" xfId="0" applyFont="1" applyFill="1" applyBorder="1"/>
    <xf numFmtId="0" fontId="18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0" fontId="16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0" fillId="4" borderId="4" xfId="0" applyFill="1" applyBorder="1"/>
    <xf numFmtId="0" fontId="0" fillId="4" borderId="5" xfId="0" applyFill="1" applyBorder="1"/>
    <xf numFmtId="3" fontId="17" fillId="2" borderId="0" xfId="0" applyNumberFormat="1" applyFont="1" applyFill="1" applyBorder="1" applyAlignment="1">
      <alignment horizontal="center"/>
    </xf>
    <xf numFmtId="3" fontId="16" fillId="3" borderId="3" xfId="0" applyNumberFormat="1" applyFont="1" applyFill="1" applyBorder="1" applyAlignment="1">
      <alignment horizontal="center"/>
    </xf>
    <xf numFmtId="0" fontId="19" fillId="4" borderId="0" xfId="0" applyFont="1" applyFill="1"/>
    <xf numFmtId="49" fontId="0" fillId="4" borderId="0" xfId="0" applyNumberFormat="1" applyFill="1"/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</cellXfs>
  <cellStyles count="101">
    <cellStyle name="Cele, oddel tisice" xfId="42" xr:uid="{00000000-0005-0000-0000-000000000000}"/>
    <cellStyle name="Comma 2" xfId="9" xr:uid="{00000000-0005-0000-0000-000001000000}"/>
    <cellStyle name="Comma 3" xfId="11" xr:uid="{00000000-0005-0000-0000-000002000000}"/>
    <cellStyle name="Comma 4" xfId="22" xr:uid="{00000000-0005-0000-0000-000003000000}"/>
    <cellStyle name="Comma 5" xfId="27" xr:uid="{00000000-0005-0000-0000-000004000000}"/>
    <cellStyle name="Comma 6" xfId="43" xr:uid="{00000000-0005-0000-0000-000005000000}"/>
    <cellStyle name="Currency 2" xfId="28" xr:uid="{00000000-0005-0000-0000-000006000000}"/>
    <cellStyle name="Currency 3" xfId="34" xr:uid="{00000000-0005-0000-0000-000007000000}"/>
    <cellStyle name="Čiarka 2" xfId="29" xr:uid="{00000000-0005-0000-0000-000008000000}"/>
    <cellStyle name="Čiarka 3" xfId="76" xr:uid="{00000000-0005-0000-0000-000009000000}"/>
    <cellStyle name="Normal 10" xfId="3" xr:uid="{00000000-0005-0000-0000-00000A000000}"/>
    <cellStyle name="Normal 11" xfId="31" xr:uid="{00000000-0005-0000-0000-00000B000000}"/>
    <cellStyle name="Normal 12" xfId="45" xr:uid="{00000000-0005-0000-0000-00000C000000}"/>
    <cellStyle name="Normal 2" xfId="5" xr:uid="{00000000-0005-0000-0000-00000D000000}"/>
    <cellStyle name="Normal 2 2" xfId="21" xr:uid="{00000000-0005-0000-0000-00000E000000}"/>
    <cellStyle name="Normal 2 3" xfId="7" xr:uid="{00000000-0005-0000-0000-00000F000000}"/>
    <cellStyle name="Normal 3" xfId="10" xr:uid="{00000000-0005-0000-0000-000010000000}"/>
    <cellStyle name="Normal 4" xfId="18" xr:uid="{00000000-0005-0000-0000-000011000000}"/>
    <cellStyle name="Normal 5" xfId="20" xr:uid="{00000000-0005-0000-0000-000012000000}"/>
    <cellStyle name="Normal 6" xfId="23" xr:uid="{00000000-0005-0000-0000-000013000000}"/>
    <cellStyle name="Normal 7" xfId="24" xr:uid="{00000000-0005-0000-0000-000014000000}"/>
    <cellStyle name="Normal 8" xfId="6" xr:uid="{00000000-0005-0000-0000-000015000000}"/>
    <cellStyle name="Normal 9" xfId="26" xr:uid="{00000000-0005-0000-0000-000016000000}"/>
    <cellStyle name="Normálna" xfId="0" builtinId="0"/>
    <cellStyle name="Normálna 2" xfId="2" xr:uid="{00000000-0005-0000-0000-000018000000}"/>
    <cellStyle name="Normálna 2 2" xfId="65" xr:uid="{00000000-0005-0000-0000-000019000000}"/>
    <cellStyle name="Normálna 3" xfId="59" xr:uid="{00000000-0005-0000-0000-00001A000000}"/>
    <cellStyle name="normálne 10" xfId="36" xr:uid="{00000000-0005-0000-0000-00001B000000}"/>
    <cellStyle name="normálne 10 2" xfId="48" xr:uid="{00000000-0005-0000-0000-00001C000000}"/>
    <cellStyle name="normálne 10 3" xfId="67" xr:uid="{00000000-0005-0000-0000-00001D000000}"/>
    <cellStyle name="normálne 10 4" xfId="72" xr:uid="{00000000-0005-0000-0000-00001E000000}"/>
    <cellStyle name="normálne 10 5" xfId="52" xr:uid="{00000000-0005-0000-0000-00001F000000}"/>
    <cellStyle name="normálne 2" xfId="1" xr:uid="{00000000-0005-0000-0000-000020000000}"/>
    <cellStyle name="normálne 2 2" xfId="74" xr:uid="{00000000-0005-0000-0000-000021000000}"/>
    <cellStyle name="normálne 2 2 2" xfId="62" xr:uid="{00000000-0005-0000-0000-000022000000}"/>
    <cellStyle name="normálne 2 2 2 2" xfId="75" xr:uid="{00000000-0005-0000-0000-000023000000}"/>
    <cellStyle name="normálne 2 2 2 2 2" xfId="51" xr:uid="{00000000-0005-0000-0000-000024000000}"/>
    <cellStyle name="normálne 2 2 2 2 3" xfId="71" xr:uid="{00000000-0005-0000-0000-000025000000}"/>
    <cellStyle name="normálne 2 2 2 2 4" xfId="55" xr:uid="{00000000-0005-0000-0000-000026000000}"/>
    <cellStyle name="normálne 2 2 2 3" xfId="49" xr:uid="{00000000-0005-0000-0000-000027000000}"/>
    <cellStyle name="normálne 2 2 2 4" xfId="60" xr:uid="{00000000-0005-0000-0000-000028000000}"/>
    <cellStyle name="normálne 2 2 3" xfId="77" xr:uid="{00000000-0005-0000-0000-000029000000}"/>
    <cellStyle name="normálne 2 2 4" xfId="61" xr:uid="{00000000-0005-0000-0000-00002A000000}"/>
    <cellStyle name="normálne 2 2 5" xfId="68" xr:uid="{00000000-0005-0000-0000-00002B000000}"/>
    <cellStyle name="normálne 2 3" xfId="64" xr:uid="{00000000-0005-0000-0000-00002C000000}"/>
    <cellStyle name="normálne 2 4" xfId="56" xr:uid="{00000000-0005-0000-0000-00002D000000}"/>
    <cellStyle name="normálne 2 4 2" xfId="73" xr:uid="{00000000-0005-0000-0000-00002E000000}"/>
    <cellStyle name="normálne 2 4 3" xfId="54" xr:uid="{00000000-0005-0000-0000-00002F000000}"/>
    <cellStyle name="normálne 2 4 4" xfId="57" xr:uid="{00000000-0005-0000-0000-000030000000}"/>
    <cellStyle name="normálne 2 5" xfId="32" xr:uid="{00000000-0005-0000-0000-000031000000}"/>
    <cellStyle name="normálne 2 6" xfId="47" xr:uid="{00000000-0005-0000-0000-000032000000}"/>
    <cellStyle name="normálne 2 7" xfId="63" xr:uid="{00000000-0005-0000-0000-000033000000}"/>
    <cellStyle name="normálne 3" xfId="12" xr:uid="{00000000-0005-0000-0000-000034000000}"/>
    <cellStyle name="normálne 3 2" xfId="70" xr:uid="{00000000-0005-0000-0000-000035000000}"/>
    <cellStyle name="normálne 3 2 2" xfId="50" xr:uid="{00000000-0005-0000-0000-000036000000}"/>
    <cellStyle name="normálne 3 2 3" xfId="69" xr:uid="{00000000-0005-0000-0000-000037000000}"/>
    <cellStyle name="normálne 3 3" xfId="78" xr:uid="{00000000-0005-0000-0000-000038000000}"/>
    <cellStyle name="normálne 3 4" xfId="79" xr:uid="{00000000-0005-0000-0000-000039000000}"/>
    <cellStyle name="normálne 3 5" xfId="80" xr:uid="{00000000-0005-0000-0000-00003A000000}"/>
    <cellStyle name="normálne 4" xfId="13" xr:uid="{00000000-0005-0000-0000-00003B000000}"/>
    <cellStyle name="normálne 4 2" xfId="81" xr:uid="{00000000-0005-0000-0000-00003C000000}"/>
    <cellStyle name="normálne 4 3" xfId="82" xr:uid="{00000000-0005-0000-0000-00003D000000}"/>
    <cellStyle name="normálne 4 4" xfId="83" xr:uid="{00000000-0005-0000-0000-00003E000000}"/>
    <cellStyle name="normálne 5" xfId="14" xr:uid="{00000000-0005-0000-0000-00003F000000}"/>
    <cellStyle name="normálne 7" xfId="15" xr:uid="{00000000-0005-0000-0000-000040000000}"/>
    <cellStyle name="normálne 7 2" xfId="37" xr:uid="{00000000-0005-0000-0000-000041000000}"/>
    <cellStyle name="normálne 7 3" xfId="84" xr:uid="{00000000-0005-0000-0000-000042000000}"/>
    <cellStyle name="normálne 7 4" xfId="85" xr:uid="{00000000-0005-0000-0000-000043000000}"/>
    <cellStyle name="normálne 7 5" xfId="86" xr:uid="{00000000-0005-0000-0000-000044000000}"/>
    <cellStyle name="normálne 8" xfId="38" xr:uid="{00000000-0005-0000-0000-000045000000}"/>
    <cellStyle name="normálne 8 2" xfId="87" xr:uid="{00000000-0005-0000-0000-000046000000}"/>
    <cellStyle name="normálne 8 3" xfId="88" xr:uid="{00000000-0005-0000-0000-000047000000}"/>
    <cellStyle name="normálne 8 4" xfId="89" xr:uid="{00000000-0005-0000-0000-000048000000}"/>
    <cellStyle name="normálne 8 5" xfId="90" xr:uid="{00000000-0005-0000-0000-000049000000}"/>
    <cellStyle name="normálne 9" xfId="39" xr:uid="{00000000-0005-0000-0000-00004A000000}"/>
    <cellStyle name="normálne 9 2" xfId="91" xr:uid="{00000000-0005-0000-0000-00004B000000}"/>
    <cellStyle name="normálne 9 3" xfId="92" xr:uid="{00000000-0005-0000-0000-00004C000000}"/>
    <cellStyle name="normálne 9 4" xfId="93" xr:uid="{00000000-0005-0000-0000-00004D000000}"/>
    <cellStyle name="normálne 9 5" xfId="94" xr:uid="{00000000-0005-0000-0000-00004E000000}"/>
    <cellStyle name="normálne_Hárok1" xfId="35" xr:uid="{00000000-0005-0000-0000-00004F000000}"/>
    <cellStyle name="normální_SUMOPR" xfId="8" xr:uid="{00000000-0005-0000-0000-000050000000}"/>
    <cellStyle name="Percent 2" xfId="16" xr:uid="{00000000-0005-0000-0000-000051000000}"/>
    <cellStyle name="Percent 2 2" xfId="95" xr:uid="{00000000-0005-0000-0000-000052000000}"/>
    <cellStyle name="Percent 3" xfId="19" xr:uid="{00000000-0005-0000-0000-000053000000}"/>
    <cellStyle name="Percent 4" xfId="25" xr:uid="{00000000-0005-0000-0000-000054000000}"/>
    <cellStyle name="Percent 5" xfId="4" xr:uid="{00000000-0005-0000-0000-000055000000}"/>
    <cellStyle name="Percent 6" xfId="33" xr:uid="{00000000-0005-0000-0000-000056000000}"/>
    <cellStyle name="Percent 7" xfId="40" xr:uid="{00000000-0005-0000-0000-000057000000}"/>
    <cellStyle name="Percent 8" xfId="46" xr:uid="{00000000-0005-0000-0000-000058000000}"/>
    <cellStyle name="percentá 13" xfId="17" xr:uid="{00000000-0005-0000-0000-000059000000}"/>
    <cellStyle name="percentá 2" xfId="41" xr:uid="{00000000-0005-0000-0000-00005A000000}"/>
    <cellStyle name="percentá 2 2" xfId="97" xr:uid="{00000000-0005-0000-0000-00005B000000}"/>
    <cellStyle name="percentá 2 3" xfId="98" xr:uid="{00000000-0005-0000-0000-00005C000000}"/>
    <cellStyle name="percentá 2 4" xfId="99" xr:uid="{00000000-0005-0000-0000-00005D000000}"/>
    <cellStyle name="Percentá 3" xfId="30" xr:uid="{00000000-0005-0000-0000-00005E000000}"/>
    <cellStyle name="Percentá 4" xfId="66" xr:uid="{00000000-0005-0000-0000-00005F000000}"/>
    <cellStyle name="Percentá 5" xfId="53" xr:uid="{00000000-0005-0000-0000-000060000000}"/>
    <cellStyle name="Percentá 6" xfId="58" xr:uid="{00000000-0005-0000-0000-000061000000}"/>
    <cellStyle name="Percentá 7" xfId="96" xr:uid="{00000000-0005-0000-0000-000062000000}"/>
    <cellStyle name="Percentá 8" xfId="100" xr:uid="{00000000-0005-0000-0000-000063000000}"/>
    <cellStyle name="Zadano" xfId="44" xr:uid="{00000000-0005-0000-0000-000064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35"/>
  <sheetViews>
    <sheetView tabSelected="1" workbookViewId="0">
      <selection activeCell="C34" sqref="C34"/>
    </sheetView>
  </sheetViews>
  <sheetFormatPr baseColWidth="10" defaultColWidth="9.1640625" defaultRowHeight="15"/>
  <cols>
    <col min="1" max="1" width="9.1640625" style="1"/>
    <col min="2" max="2" width="45.5" style="1" customWidth="1"/>
    <col min="3" max="3" width="23.5" style="1" customWidth="1"/>
    <col min="4" max="16384" width="9.1640625" style="1"/>
  </cols>
  <sheetData>
    <row r="5" spans="2:10" ht="15" customHeight="1"/>
    <row r="6" spans="2:10" ht="20">
      <c r="B6" s="8" t="s">
        <v>14</v>
      </c>
      <c r="C6" s="9"/>
      <c r="D6" s="10">
        <v>2014</v>
      </c>
      <c r="E6" s="10">
        <v>2015</v>
      </c>
      <c r="F6" s="10">
        <v>2016</v>
      </c>
      <c r="G6" s="10">
        <v>2017</v>
      </c>
      <c r="H6" s="10">
        <v>2018</v>
      </c>
      <c r="I6" s="5"/>
      <c r="J6" s="2"/>
    </row>
    <row r="7" spans="2:10">
      <c r="B7" s="16"/>
      <c r="C7" s="11" t="s">
        <v>0</v>
      </c>
      <c r="D7" s="6">
        <v>6621</v>
      </c>
      <c r="E7" s="6">
        <v>7787</v>
      </c>
      <c r="F7" s="6">
        <v>8063</v>
      </c>
      <c r="G7" s="18">
        <v>8348</v>
      </c>
      <c r="H7" s="18">
        <v>8644</v>
      </c>
      <c r="I7" s="5"/>
      <c r="J7" s="2"/>
    </row>
    <row r="8" spans="2:10">
      <c r="B8" s="16"/>
      <c r="C8" s="12" t="s">
        <v>1</v>
      </c>
      <c r="D8" s="3">
        <v>2501</v>
      </c>
      <c r="E8" s="3">
        <v>2730</v>
      </c>
      <c r="F8" s="3">
        <v>2730</v>
      </c>
      <c r="G8" s="19">
        <v>2730</v>
      </c>
      <c r="H8" s="19">
        <v>2730</v>
      </c>
      <c r="I8" s="7" t="s">
        <v>9</v>
      </c>
    </row>
    <row r="9" spans="2:10">
      <c r="B9" s="16"/>
      <c r="C9" s="13" t="s">
        <v>2</v>
      </c>
      <c r="D9" s="14">
        <f t="shared" ref="D9" si="0">D7/D8</f>
        <v>2.64734106357457</v>
      </c>
      <c r="E9" s="14">
        <f t="shared" ref="E9:H9" si="1">E7/E8</f>
        <v>2.8523809523809525</v>
      </c>
      <c r="F9" s="14">
        <f t="shared" si="1"/>
        <v>2.9534798534798536</v>
      </c>
      <c r="G9" s="14">
        <f t="shared" si="1"/>
        <v>3.0578754578754577</v>
      </c>
      <c r="H9" s="14">
        <f t="shared" si="1"/>
        <v>3.1663003663003662</v>
      </c>
      <c r="I9" s="4">
        <f>AVERAGE(D9:H9)</f>
        <v>2.9354755387222395</v>
      </c>
    </row>
    <row r="10" spans="2:10" ht="6" customHeight="1">
      <c r="B10" s="16"/>
      <c r="C10" s="13"/>
      <c r="D10" s="9"/>
      <c r="E10" s="9"/>
      <c r="F10" s="9"/>
      <c r="G10" s="5"/>
      <c r="H10" s="5"/>
      <c r="I10" s="5"/>
    </row>
    <row r="11" spans="2:10">
      <c r="B11" s="22" t="s">
        <v>11</v>
      </c>
      <c r="C11" s="11" t="s">
        <v>3</v>
      </c>
      <c r="D11" s="6">
        <v>778</v>
      </c>
      <c r="E11" s="6">
        <v>792</v>
      </c>
      <c r="F11" s="6">
        <v>820</v>
      </c>
      <c r="G11" s="18">
        <v>849</v>
      </c>
      <c r="H11" s="18">
        <v>879</v>
      </c>
      <c r="I11" s="5"/>
    </row>
    <row r="12" spans="2:10">
      <c r="B12" s="23"/>
      <c r="C12" s="12" t="s">
        <v>4</v>
      </c>
      <c r="D12" s="3">
        <v>186</v>
      </c>
      <c r="E12" s="3">
        <v>202</v>
      </c>
      <c r="F12" s="3">
        <v>202</v>
      </c>
      <c r="G12" s="19">
        <v>202</v>
      </c>
      <c r="H12" s="19">
        <v>202</v>
      </c>
      <c r="I12" s="7" t="s">
        <v>9</v>
      </c>
    </row>
    <row r="13" spans="2:10">
      <c r="B13" s="23"/>
      <c r="C13" s="13" t="s">
        <v>5</v>
      </c>
      <c r="D13" s="14">
        <f t="shared" ref="D13" si="2">D11/D12</f>
        <v>4.182795698924731</v>
      </c>
      <c r="E13" s="14">
        <f t="shared" ref="E13:H13" si="3">E11/E12</f>
        <v>3.9207920792079207</v>
      </c>
      <c r="F13" s="14">
        <f t="shared" si="3"/>
        <v>4.0594059405940595</v>
      </c>
      <c r="G13" s="14">
        <f t="shared" si="3"/>
        <v>4.2029702970297027</v>
      </c>
      <c r="H13" s="14">
        <f t="shared" si="3"/>
        <v>4.3514851485148514</v>
      </c>
      <c r="I13" s="4">
        <f>AVERAGE(D13:H13)</f>
        <v>4.1434898328542529</v>
      </c>
    </row>
    <row r="14" spans="2:10" ht="6" customHeight="1">
      <c r="B14" s="16"/>
      <c r="C14" s="13"/>
      <c r="D14" s="9"/>
      <c r="E14" s="9"/>
      <c r="F14" s="9"/>
      <c r="G14" s="5"/>
      <c r="H14" s="5"/>
      <c r="I14" s="5"/>
    </row>
    <row r="15" spans="2:10">
      <c r="B15" s="16"/>
      <c r="C15" s="11" t="s">
        <v>6</v>
      </c>
      <c r="D15" s="6">
        <f>D7+D11</f>
        <v>7399</v>
      </c>
      <c r="E15" s="6">
        <f>E7+E11</f>
        <v>8579</v>
      </c>
      <c r="F15" s="6">
        <f>F7+F11</f>
        <v>8883</v>
      </c>
      <c r="G15" s="6">
        <f t="shared" ref="G15:H15" si="4">G7+G11</f>
        <v>9197</v>
      </c>
      <c r="H15" s="6">
        <f t="shared" si="4"/>
        <v>9523</v>
      </c>
      <c r="I15" s="5"/>
    </row>
    <row r="16" spans="2:10">
      <c r="B16" s="16"/>
      <c r="C16" s="12" t="s">
        <v>7</v>
      </c>
      <c r="D16" s="3">
        <f t="shared" ref="D16" si="5">D8+D12</f>
        <v>2687</v>
      </c>
      <c r="E16" s="3">
        <f t="shared" ref="E16:H16" si="6">E8+E12</f>
        <v>2932</v>
      </c>
      <c r="F16" s="3">
        <f t="shared" si="6"/>
        <v>2932</v>
      </c>
      <c r="G16" s="3">
        <f t="shared" si="6"/>
        <v>2932</v>
      </c>
      <c r="H16" s="3">
        <f t="shared" si="6"/>
        <v>2932</v>
      </c>
      <c r="I16" s="7" t="s">
        <v>9</v>
      </c>
    </row>
    <row r="17" spans="2:9">
      <c r="B17" s="16"/>
      <c r="C17" s="13" t="s">
        <v>8</v>
      </c>
      <c r="D17" s="14">
        <f t="shared" ref="D17" si="7">D15/D16</f>
        <v>2.7536285820617787</v>
      </c>
      <c r="E17" s="14">
        <f t="shared" ref="E17:H17" si="8">E15/E16</f>
        <v>2.9259890859481583</v>
      </c>
      <c r="F17" s="14">
        <f t="shared" si="8"/>
        <v>3.0296725784447478</v>
      </c>
      <c r="G17" s="14">
        <f t="shared" si="8"/>
        <v>3.1367667121418825</v>
      </c>
      <c r="H17" s="14">
        <f t="shared" si="8"/>
        <v>3.2479536152796724</v>
      </c>
      <c r="I17" s="4">
        <f>AVERAGE(D17:H17)</f>
        <v>3.018802114775248</v>
      </c>
    </row>
    <row r="18" spans="2:9" ht="5.25" customHeight="1">
      <c r="B18" s="15"/>
      <c r="C18" s="15"/>
      <c r="D18" s="15"/>
      <c r="E18" s="15"/>
      <c r="F18" s="9"/>
      <c r="G18" s="5"/>
      <c r="H18" s="5"/>
      <c r="I18" s="5"/>
    </row>
    <row r="19" spans="2:9">
      <c r="B19" s="16"/>
      <c r="C19" s="11" t="s">
        <v>0</v>
      </c>
      <c r="D19" s="6">
        <v>1263.0421037295469</v>
      </c>
      <c r="E19" s="6">
        <v>1285</v>
      </c>
      <c r="F19" s="6">
        <v>1330.4927731910259</v>
      </c>
      <c r="G19" s="6">
        <v>1377.5961241350558</v>
      </c>
      <c r="H19" s="6">
        <v>1188</v>
      </c>
      <c r="I19" s="5"/>
    </row>
    <row r="20" spans="2:9">
      <c r="B20" s="16"/>
      <c r="C20" s="12" t="s">
        <v>1</v>
      </c>
      <c r="D20" s="3">
        <v>3751</v>
      </c>
      <c r="E20" s="3">
        <v>4095</v>
      </c>
      <c r="F20" s="3">
        <v>4095</v>
      </c>
      <c r="G20" s="3">
        <v>4095</v>
      </c>
      <c r="H20" s="3">
        <v>4095</v>
      </c>
      <c r="I20" s="7" t="s">
        <v>9</v>
      </c>
    </row>
    <row r="21" spans="2:9">
      <c r="B21" s="16"/>
      <c r="C21" s="13" t="s">
        <v>2</v>
      </c>
      <c r="D21" s="14">
        <f t="shared" ref="D21" si="9">D19/D20</f>
        <v>0.33672143527847159</v>
      </c>
      <c r="E21" s="14">
        <f t="shared" ref="E21" si="10">E19/E20</f>
        <v>0.31379731379731379</v>
      </c>
      <c r="F21" s="14">
        <f t="shared" ref="F21:H21" si="11">F19/F20</f>
        <v>0.32490666011990865</v>
      </c>
      <c r="G21" s="14">
        <f t="shared" si="11"/>
        <v>0.33640930992309054</v>
      </c>
      <c r="H21" s="14">
        <f t="shared" si="11"/>
        <v>0.29010989010989013</v>
      </c>
      <c r="I21" s="4">
        <f>AVERAGE(D21:H21)</f>
        <v>0.32038892184573492</v>
      </c>
    </row>
    <row r="22" spans="2:9" ht="6" customHeight="1">
      <c r="B22" s="16"/>
      <c r="C22" s="13"/>
      <c r="D22" s="9"/>
      <c r="E22" s="9"/>
      <c r="F22" s="9"/>
      <c r="G22" s="5"/>
      <c r="H22" s="5"/>
      <c r="I22" s="5"/>
    </row>
    <row r="23" spans="2:9">
      <c r="B23" s="22" t="s">
        <v>12</v>
      </c>
      <c r="C23" s="11" t="s">
        <v>3</v>
      </c>
      <c r="D23" s="6">
        <v>1497</v>
      </c>
      <c r="E23" s="6">
        <v>1615</v>
      </c>
      <c r="F23" s="6">
        <v>1770</v>
      </c>
      <c r="G23" s="6">
        <v>1900</v>
      </c>
      <c r="H23" s="6">
        <v>1941</v>
      </c>
      <c r="I23" s="5"/>
    </row>
    <row r="24" spans="2:9">
      <c r="B24" s="23"/>
      <c r="C24" s="12" t="s">
        <v>4</v>
      </c>
      <c r="D24" s="3">
        <v>278</v>
      </c>
      <c r="E24" s="3">
        <v>304</v>
      </c>
      <c r="F24" s="3">
        <v>304</v>
      </c>
      <c r="G24" s="3">
        <v>304</v>
      </c>
      <c r="H24" s="3">
        <v>304</v>
      </c>
      <c r="I24" s="7" t="s">
        <v>9</v>
      </c>
    </row>
    <row r="25" spans="2:9">
      <c r="B25" s="23"/>
      <c r="C25" s="13" t="s">
        <v>5</v>
      </c>
      <c r="D25" s="14">
        <f t="shared" ref="D25" si="12">D23/D24</f>
        <v>5.3848920863309351</v>
      </c>
      <c r="E25" s="14">
        <f t="shared" ref="E25" si="13">E23/E24</f>
        <v>5.3125</v>
      </c>
      <c r="F25" s="14">
        <f t="shared" ref="F25:H25" si="14">F23/F24</f>
        <v>5.8223684210526319</v>
      </c>
      <c r="G25" s="14">
        <f t="shared" si="14"/>
        <v>6.25</v>
      </c>
      <c r="H25" s="14">
        <f t="shared" si="14"/>
        <v>6.3848684210526319</v>
      </c>
      <c r="I25" s="4">
        <f>AVERAGE(D25:H25)</f>
        <v>5.8309257856872394</v>
      </c>
    </row>
    <row r="26" spans="2:9" ht="6" customHeight="1">
      <c r="B26" s="16"/>
      <c r="C26" s="13"/>
      <c r="D26" s="9"/>
      <c r="E26" s="9"/>
      <c r="F26" s="9"/>
      <c r="G26" s="5"/>
      <c r="H26" s="5"/>
      <c r="I26" s="5"/>
    </row>
    <row r="27" spans="2:9">
      <c r="B27" s="16"/>
      <c r="C27" s="11" t="s">
        <v>6</v>
      </c>
      <c r="D27" s="6">
        <f>D19+D23</f>
        <v>2760.0421037295469</v>
      </c>
      <c r="E27" s="6">
        <f>E19+E23</f>
        <v>2900</v>
      </c>
      <c r="F27" s="6">
        <f>F19+F23</f>
        <v>3100.4927731910257</v>
      </c>
      <c r="G27" s="6">
        <f t="shared" ref="G27:H27" si="15">G19+G23</f>
        <v>3277.596124135056</v>
      </c>
      <c r="H27" s="6">
        <f t="shared" si="15"/>
        <v>3129</v>
      </c>
      <c r="I27" s="5"/>
    </row>
    <row r="28" spans="2:9">
      <c r="B28" s="16"/>
      <c r="C28" s="12" t="s">
        <v>7</v>
      </c>
      <c r="D28" s="3">
        <f t="shared" ref="D28:H28" si="16">D20+D24</f>
        <v>4029</v>
      </c>
      <c r="E28" s="3">
        <f t="shared" si="16"/>
        <v>4399</v>
      </c>
      <c r="F28" s="3">
        <f t="shared" si="16"/>
        <v>4399</v>
      </c>
      <c r="G28" s="3">
        <f t="shared" si="16"/>
        <v>4399</v>
      </c>
      <c r="H28" s="3">
        <f t="shared" si="16"/>
        <v>4399</v>
      </c>
      <c r="I28" s="7" t="s">
        <v>9</v>
      </c>
    </row>
    <row r="29" spans="2:9">
      <c r="B29" s="17"/>
      <c r="C29" s="13" t="s">
        <v>8</v>
      </c>
      <c r="D29" s="14">
        <f t="shared" ref="D29" si="17">D27/D28</f>
        <v>0.68504395724237943</v>
      </c>
      <c r="E29" s="14">
        <f t="shared" ref="E29" si="18">E27/E28</f>
        <v>0.65924073653102977</v>
      </c>
      <c r="F29" s="14">
        <f t="shared" ref="F29:H29" si="19">F27/F28</f>
        <v>0.70481763427847821</v>
      </c>
      <c r="G29" s="14">
        <f t="shared" si="19"/>
        <v>0.74507754583656649</v>
      </c>
      <c r="H29" s="14">
        <f t="shared" si="19"/>
        <v>0.71129802227779038</v>
      </c>
      <c r="I29" s="4">
        <f>AVERAGE(D29:H29)</f>
        <v>0.70109557923324883</v>
      </c>
    </row>
    <row r="30" spans="2:9" ht="15" customHeight="1">
      <c r="B30" s="2"/>
    </row>
    <row r="33" spans="2:2">
      <c r="B33" s="20" t="s">
        <v>10</v>
      </c>
    </row>
    <row r="34" spans="2:2">
      <c r="B34" s="21" t="s">
        <v>13</v>
      </c>
    </row>
    <row r="35" spans="2:2">
      <c r="B35" s="21"/>
    </row>
  </sheetData>
  <mergeCells count="2">
    <mergeCell ref="B11:B13"/>
    <mergeCell ref="B23:B25"/>
  </mergeCells>
  <conditionalFormatting sqref="E9:H9 E13:H13 E17:H17 D21:H21 D25:H25 D29:H29">
    <cfRule type="cellIs" dxfId="23" priority="244" operator="lessThan">
      <formula>1</formula>
    </cfRule>
    <cfRule type="cellIs" dxfId="22" priority="245" operator="greaterThan">
      <formula>1</formula>
    </cfRule>
    <cfRule type="cellIs" dxfId="21" priority="246" operator="greaterThan">
      <formula>100</formula>
    </cfRule>
  </conditionalFormatting>
  <conditionalFormatting sqref="I13">
    <cfRule type="cellIs" dxfId="20" priority="232" operator="lessThan">
      <formula>1</formula>
    </cfRule>
    <cfRule type="cellIs" dxfId="19" priority="233" operator="greaterThan">
      <formula>1</formula>
    </cfRule>
    <cfRule type="cellIs" dxfId="18" priority="234" operator="greaterThan">
      <formula>100</formula>
    </cfRule>
  </conditionalFormatting>
  <conditionalFormatting sqref="I9">
    <cfRule type="cellIs" dxfId="17" priority="235" operator="lessThan">
      <formula>1</formula>
    </cfRule>
    <cfRule type="cellIs" dxfId="16" priority="236" operator="greaterThan">
      <formula>1</formula>
    </cfRule>
    <cfRule type="cellIs" dxfId="15" priority="237" operator="greaterThan">
      <formula>100</formula>
    </cfRule>
  </conditionalFormatting>
  <conditionalFormatting sqref="I17">
    <cfRule type="cellIs" dxfId="14" priority="229" operator="lessThan">
      <formula>1</formula>
    </cfRule>
    <cfRule type="cellIs" dxfId="13" priority="230" operator="greaterThan">
      <formula>1</formula>
    </cfRule>
    <cfRule type="cellIs" dxfId="12" priority="231" operator="greaterThan">
      <formula>100</formula>
    </cfRule>
  </conditionalFormatting>
  <conditionalFormatting sqref="I25">
    <cfRule type="cellIs" dxfId="11" priority="172" operator="lessThan">
      <formula>1</formula>
    </cfRule>
    <cfRule type="cellIs" dxfId="10" priority="173" operator="greaterThan">
      <formula>1</formula>
    </cfRule>
    <cfRule type="cellIs" dxfId="9" priority="174" operator="greaterThan">
      <formula>100</formula>
    </cfRule>
  </conditionalFormatting>
  <conditionalFormatting sqref="I21">
    <cfRule type="cellIs" dxfId="8" priority="175" operator="lessThan">
      <formula>1</formula>
    </cfRule>
    <cfRule type="cellIs" dxfId="7" priority="176" operator="greaterThan">
      <formula>1</formula>
    </cfRule>
    <cfRule type="cellIs" dxfId="6" priority="177" operator="greaterThan">
      <formula>100</formula>
    </cfRule>
  </conditionalFormatting>
  <conditionalFormatting sqref="I29">
    <cfRule type="cellIs" dxfId="5" priority="169" operator="lessThan">
      <formula>1</formula>
    </cfRule>
    <cfRule type="cellIs" dxfId="4" priority="170" operator="greaterThan">
      <formula>1</formula>
    </cfRule>
    <cfRule type="cellIs" dxfId="3" priority="171" operator="greaterThan">
      <formula>100</formula>
    </cfRule>
  </conditionalFormatting>
  <conditionalFormatting sqref="D17 D13 D9">
    <cfRule type="cellIs" dxfId="2" priority="1" operator="lessThan">
      <formula>1</formula>
    </cfRule>
    <cfRule type="cellIs" dxfId="1" priority="2" operator="greaterThan">
      <formula>1</formula>
    </cfRule>
    <cfRule type="cellIs" dxfId="0" priority="3" operator="greaterThan">
      <formula>100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intenzity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Elek Štefan</dc:creator>
  <cp:lastModifiedBy>Microsoft Office User</cp:lastModifiedBy>
  <cp:lastPrinted>2019-06-10T11:22:37Z</cp:lastPrinted>
  <dcterms:created xsi:type="dcterms:W3CDTF">2019-02-06T11:47:43Z</dcterms:created>
  <dcterms:modified xsi:type="dcterms:W3CDTF">2019-07-17T08:19:22Z</dcterms:modified>
</cp:coreProperties>
</file>